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<sst xmlns="http://schemas.openxmlformats.org/spreadsheetml/2006/main" count="46" uniqueCount="38">
  <si>
    <t>waarde</t>
  </si>
  <si>
    <t>tarief</t>
  </si>
  <si>
    <t>waardeverandering</t>
  </si>
  <si>
    <t>Rekenvoorbeeld 1: belastingverandering per huishouden</t>
  </si>
  <si>
    <t>Waardeverandering is:</t>
  </si>
  <si>
    <t>Stel (om zelf te veranderen):</t>
  </si>
  <si>
    <t>Woningwaarde in 2012 is:</t>
  </si>
  <si>
    <t>Berekening:</t>
  </si>
  <si>
    <t>belastingverandering:</t>
  </si>
  <si>
    <t>OZB aanslag:</t>
  </si>
  <si>
    <t>Rekenvoorbeeld 2: de verdeling over woningcategorieën</t>
  </si>
  <si>
    <t>aantal</t>
  </si>
  <si>
    <t>Woningen tussen 2 en 3 ton:</t>
  </si>
  <si>
    <t>Woningen tussen 3 en 4 ton:</t>
  </si>
  <si>
    <t>Woningen tussen 4 en 5 ton:</t>
  </si>
  <si>
    <t>Woningen boven 5 ton:</t>
  </si>
  <si>
    <t>waardedaling</t>
  </si>
  <si>
    <t>Gemeente wil over de hele gemeente extra ophalen:</t>
  </si>
  <si>
    <t>Inflatie om goed te maken:</t>
  </si>
  <si>
    <t>Totaal:</t>
  </si>
  <si>
    <t>gem waarde 2012</t>
  </si>
  <si>
    <t>gewenste opbrengst</t>
  </si>
  <si>
    <t>opbrengst na waardedaling</t>
  </si>
  <si>
    <t>opbrengst in 2012</t>
  </si>
  <si>
    <t>tarief 2012</t>
  </si>
  <si>
    <t>nieuwe waarde</t>
  </si>
  <si>
    <t>Dus nieuw tarief is</t>
  </si>
  <si>
    <t>OZB aanslag</t>
  </si>
  <si>
    <t>waarde 2012</t>
  </si>
  <si>
    <t>verschil</t>
  </si>
  <si>
    <t>%</t>
  </si>
  <si>
    <t>Hoe valt dit nou in dit rekenvoorbeeld uit per woningcategorie?</t>
  </si>
  <si>
    <t xml:space="preserve">   % in dit rekenvoorbeeld:</t>
  </si>
  <si>
    <t>(NB: dit is niet het echte tarief van Lansingerland in 2013, maar volgt uit de opgegeven cijfers in dit rekenvoorbeeld)</t>
  </si>
  <si>
    <t>Tariefstijging:</t>
  </si>
  <si>
    <t>Starterswoningen (goedkoper dan 2 ton)</t>
  </si>
  <si>
    <t>Starterswoningen</t>
  </si>
  <si>
    <t>(totale opbrengst over alle woningen)</t>
  </si>
</sst>
</file>

<file path=xl/styles.xml><?xml version="1.0" encoding="utf-8"?>
<styleSheet xmlns="http://schemas.openxmlformats.org/spreadsheetml/2006/main">
  <numFmts count="1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%"/>
    <numFmt numFmtId="165" formatCode="0.0000%"/>
    <numFmt numFmtId="166" formatCode="[$-413]dddd\ d\ mmmm\ yyyy"/>
    <numFmt numFmtId="167" formatCode="&quot;€&quot;\ #,##0.00"/>
    <numFmt numFmtId="168" formatCode="0.0%"/>
    <numFmt numFmtId="169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0" borderId="0" xfId="53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168" fontId="0" fillId="0" borderId="0" xfId="53" applyNumberFormat="1" applyFont="1" applyAlignment="1">
      <alignment/>
    </xf>
    <xf numFmtId="10" fontId="0" fillId="0" borderId="0" xfId="0" applyNumberFormat="1" applyAlignment="1">
      <alignment/>
    </xf>
    <xf numFmtId="0" fontId="3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37" fillId="0" borderId="0" xfId="0" applyFont="1" applyAlignment="1">
      <alignment/>
    </xf>
    <xf numFmtId="44" fontId="0" fillId="0" borderId="0" xfId="57" applyFont="1" applyAlignment="1">
      <alignment/>
    </xf>
    <xf numFmtId="44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140625" style="0" bestFit="1" customWidth="1"/>
    <col min="2" max="2" width="9.140625" style="0" customWidth="1"/>
    <col min="12" max="12" width="9.57421875" style="0" bestFit="1" customWidth="1"/>
  </cols>
  <sheetData>
    <row r="1" ht="15.75">
      <c r="A1" s="7" t="s">
        <v>3</v>
      </c>
    </row>
    <row r="3" ht="15">
      <c r="A3" s="5" t="s">
        <v>5</v>
      </c>
    </row>
    <row r="4" spans="1:3" ht="15">
      <c r="A4" s="6" t="s">
        <v>6</v>
      </c>
      <c r="C4" s="11">
        <v>400000</v>
      </c>
    </row>
    <row r="5" spans="1:3" ht="15">
      <c r="A5" t="s">
        <v>4</v>
      </c>
      <c r="C5" s="3">
        <v>0.01</v>
      </c>
    </row>
    <row r="7" ht="15">
      <c r="A7" s="5" t="s">
        <v>7</v>
      </c>
    </row>
    <row r="8" spans="2:3" ht="15">
      <c r="B8" s="5">
        <v>2012</v>
      </c>
      <c r="C8" s="5">
        <v>2013</v>
      </c>
    </row>
    <row r="9" spans="1:3" ht="15">
      <c r="A9" s="5" t="s">
        <v>2</v>
      </c>
      <c r="C9" s="3">
        <f>C5</f>
        <v>0.01</v>
      </c>
    </row>
    <row r="10" spans="1:3" ht="15">
      <c r="A10" s="5" t="s">
        <v>0</v>
      </c>
      <c r="B10" s="11">
        <f>C4</f>
        <v>400000</v>
      </c>
      <c r="C10" s="11">
        <f>B10*(1+C9)</f>
        <v>404000</v>
      </c>
    </row>
    <row r="11" spans="1:3" ht="15">
      <c r="A11" s="5" t="s">
        <v>1</v>
      </c>
      <c r="B11" s="1">
        <v>0.00108</v>
      </c>
      <c r="C11" s="1">
        <v>0.001262</v>
      </c>
    </row>
    <row r="12" ht="15">
      <c r="A12" s="5"/>
    </row>
    <row r="13" spans="1:3" ht="15">
      <c r="A13" s="5" t="s">
        <v>9</v>
      </c>
      <c r="B13" s="2">
        <f>B11*B10</f>
        <v>432</v>
      </c>
      <c r="C13" s="2">
        <f>C11*C10</f>
        <v>509.848</v>
      </c>
    </row>
    <row r="14" spans="1:3" ht="15">
      <c r="A14" s="5" t="s">
        <v>8</v>
      </c>
      <c r="C14" s="2">
        <f>C13-B13</f>
        <v>77.84800000000001</v>
      </c>
    </row>
    <row r="15" spans="1:3" ht="15">
      <c r="A15" s="5" t="s">
        <v>32</v>
      </c>
      <c r="C15" s="4">
        <f>C13/B13-1</f>
        <v>0.18020370370370364</v>
      </c>
    </row>
    <row r="18" ht="15.75">
      <c r="A18" s="7" t="s">
        <v>10</v>
      </c>
    </row>
    <row r="20" spans="1:10" ht="15">
      <c r="A20" s="5" t="s">
        <v>5</v>
      </c>
      <c r="D20" s="5" t="s">
        <v>11</v>
      </c>
      <c r="F20" s="10" t="s">
        <v>20</v>
      </c>
      <c r="H20" s="5" t="s">
        <v>16</v>
      </c>
      <c r="J20" t="s">
        <v>25</v>
      </c>
    </row>
    <row r="21" spans="1:10" ht="15">
      <c r="A21" t="s">
        <v>35</v>
      </c>
      <c r="D21" s="11">
        <v>200</v>
      </c>
      <c r="F21" s="11">
        <v>150000</v>
      </c>
      <c r="H21" s="8">
        <v>0</v>
      </c>
      <c r="J21" s="11">
        <f>F21*(1+H21)</f>
        <v>150000</v>
      </c>
    </row>
    <row r="22" spans="1:10" ht="15">
      <c r="A22" t="s">
        <v>12</v>
      </c>
      <c r="D22" s="11">
        <v>3000</v>
      </c>
      <c r="F22" s="11">
        <v>250000</v>
      </c>
      <c r="H22" s="8">
        <v>-0.049</v>
      </c>
      <c r="J22" s="11">
        <f>F22*(1+H22)</f>
        <v>237750</v>
      </c>
    </row>
    <row r="23" spans="1:10" ht="15">
      <c r="A23" t="s">
        <v>13</v>
      </c>
      <c r="D23" s="11">
        <v>2000</v>
      </c>
      <c r="F23" s="11">
        <v>350000</v>
      </c>
      <c r="H23" s="8">
        <v>-0.029</v>
      </c>
      <c r="J23" s="11">
        <f>F23*(1+H23)</f>
        <v>339850</v>
      </c>
    </row>
    <row r="24" spans="1:10" ht="15">
      <c r="A24" t="s">
        <v>14</v>
      </c>
      <c r="D24" s="11">
        <v>1000</v>
      </c>
      <c r="F24" s="11">
        <v>450000</v>
      </c>
      <c r="H24" s="8">
        <v>-0.035</v>
      </c>
      <c r="J24" s="11">
        <f>F24*(1+H24)</f>
        <v>434250</v>
      </c>
    </row>
    <row r="25" spans="1:10" ht="15">
      <c r="A25" t="s">
        <v>15</v>
      </c>
      <c r="D25" s="11">
        <v>500</v>
      </c>
      <c r="F25" s="11">
        <v>600000</v>
      </c>
      <c r="H25" s="8">
        <v>-0.083</v>
      </c>
      <c r="J25" s="11">
        <f>F25*(1+H25)</f>
        <v>550200</v>
      </c>
    </row>
    <row r="27" spans="1:5" ht="15">
      <c r="A27" t="s">
        <v>17</v>
      </c>
      <c r="E27" s="9">
        <v>0.0775</v>
      </c>
    </row>
    <row r="28" spans="1:5" ht="15">
      <c r="A28" t="s">
        <v>18</v>
      </c>
      <c r="E28" s="3">
        <v>0.02</v>
      </c>
    </row>
    <row r="29" spans="1:5" ht="15">
      <c r="A29" s="5" t="s">
        <v>19</v>
      </c>
      <c r="E29" s="9">
        <f>E27+E28</f>
        <v>0.0975</v>
      </c>
    </row>
    <row r="31" spans="1:3" ht="15">
      <c r="A31" s="5" t="s">
        <v>7</v>
      </c>
      <c r="C31" s="5"/>
    </row>
    <row r="33" spans="1:3" ht="15">
      <c r="A33" s="5" t="s">
        <v>24</v>
      </c>
      <c r="C33" s="1">
        <v>0.00108</v>
      </c>
    </row>
    <row r="34" spans="1:6" ht="15">
      <c r="A34" t="s">
        <v>23</v>
      </c>
      <c r="C34" s="11">
        <f>($D21*F21+$D22*F22+$D23*F23+$D24*F24+$D25*F25)*$C33</f>
        <v>2408400</v>
      </c>
      <c r="D34" s="12" t="s">
        <v>37</v>
      </c>
      <c r="F34" s="11"/>
    </row>
    <row r="35" spans="1:3" ht="15">
      <c r="A35" s="5" t="s">
        <v>21</v>
      </c>
      <c r="C35" s="11">
        <f>C34*(1+E29)</f>
        <v>2643219</v>
      </c>
    </row>
    <row r="36" spans="1:3" ht="15">
      <c r="A36" t="s">
        <v>22</v>
      </c>
      <c r="C36" s="11">
        <f>($D21*J21+$D22*J22+$D23*J23+$D24*J24+$D25*J25)*C33</f>
        <v>2302884</v>
      </c>
    </row>
    <row r="37" spans="1:4" ht="15">
      <c r="A37" s="5" t="s">
        <v>26</v>
      </c>
      <c r="C37" s="1">
        <f>C35/C36*C33</f>
        <v>0.0012396093420250435</v>
      </c>
      <c r="D37" s="12" t="s">
        <v>33</v>
      </c>
    </row>
    <row r="38" spans="1:4" ht="15">
      <c r="A38" s="6" t="s">
        <v>34</v>
      </c>
      <c r="C38" s="15">
        <f>C37/C33-1</f>
        <v>0.14778642780096618</v>
      </c>
      <c r="D38" s="12"/>
    </row>
    <row r="40" ht="15">
      <c r="A40" s="5" t="s">
        <v>31</v>
      </c>
    </row>
    <row r="42" spans="3:13" ht="15">
      <c r="C42" s="5" t="s">
        <v>28</v>
      </c>
      <c r="E42" s="5" t="s">
        <v>27</v>
      </c>
      <c r="F42" s="5"/>
      <c r="G42" s="5" t="s">
        <v>25</v>
      </c>
      <c r="H42" s="5"/>
      <c r="I42" s="5" t="s">
        <v>27</v>
      </c>
      <c r="J42" s="5"/>
      <c r="K42" s="5" t="s">
        <v>29</v>
      </c>
      <c r="L42" s="5"/>
      <c r="M42" s="5" t="s">
        <v>30</v>
      </c>
    </row>
    <row r="43" spans="1:13" ht="15">
      <c r="A43" s="5" t="s">
        <v>36</v>
      </c>
      <c r="C43" s="11">
        <f>F21</f>
        <v>150000</v>
      </c>
      <c r="E43" s="13">
        <f>$C$33*C43</f>
        <v>162</v>
      </c>
      <c r="G43" s="11">
        <f>J21</f>
        <v>150000</v>
      </c>
      <c r="I43" s="13">
        <f>$C$37*G43</f>
        <v>185.94140130375652</v>
      </c>
      <c r="K43" s="14">
        <f>I43-E43</f>
        <v>23.94140130375652</v>
      </c>
      <c r="M43" s="8">
        <f>K43/E43</f>
        <v>0.14778642780096618</v>
      </c>
    </row>
    <row r="44" spans="1:13" ht="15">
      <c r="A44" s="5" t="s">
        <v>12</v>
      </c>
      <c r="C44" s="11">
        <f>F22</f>
        <v>250000</v>
      </c>
      <c r="E44" s="13">
        <f>$C$33*C44</f>
        <v>270</v>
      </c>
      <c r="G44" s="11">
        <f>J22</f>
        <v>237750</v>
      </c>
      <c r="I44" s="13">
        <f>$C$37*G44</f>
        <v>294.71712106645407</v>
      </c>
      <c r="K44" s="14">
        <f>I44-E44</f>
        <v>24.71712106645407</v>
      </c>
      <c r="M44" s="8">
        <f>K44/E44</f>
        <v>0.09154489283871878</v>
      </c>
    </row>
    <row r="45" spans="1:13" ht="15">
      <c r="A45" s="5" t="s">
        <v>13</v>
      </c>
      <c r="C45" s="11">
        <f>F23</f>
        <v>350000</v>
      </c>
      <c r="E45" s="13">
        <f>$C$33*C45</f>
        <v>378</v>
      </c>
      <c r="G45" s="11">
        <f>J23</f>
        <v>339850</v>
      </c>
      <c r="I45" s="13">
        <f>$C$37*G45</f>
        <v>421.28123488721104</v>
      </c>
      <c r="K45" s="14">
        <f>I45-E45</f>
        <v>43.28123488721104</v>
      </c>
      <c r="M45" s="8">
        <f>K45/E45</f>
        <v>0.11450062139473821</v>
      </c>
    </row>
    <row r="46" spans="1:13" ht="15">
      <c r="A46" s="5" t="s">
        <v>14</v>
      </c>
      <c r="C46" s="11">
        <f>F24</f>
        <v>450000</v>
      </c>
      <c r="E46" s="13">
        <f>$C$33*C46</f>
        <v>486</v>
      </c>
      <c r="G46" s="11">
        <f>J24</f>
        <v>434250</v>
      </c>
      <c r="I46" s="13">
        <f>$C$37*G46</f>
        <v>538.3003567743751</v>
      </c>
      <c r="K46" s="14">
        <f>I46-E46</f>
        <v>52.30035677437513</v>
      </c>
      <c r="M46" s="8">
        <f>K46/E46</f>
        <v>0.10761390282793237</v>
      </c>
    </row>
    <row r="47" spans="1:13" ht="15">
      <c r="A47" s="5" t="s">
        <v>15</v>
      </c>
      <c r="C47" s="11">
        <f>F25</f>
        <v>600000</v>
      </c>
      <c r="E47" s="13">
        <f>$C$33*C47</f>
        <v>648</v>
      </c>
      <c r="G47" s="11">
        <f>J25</f>
        <v>550200</v>
      </c>
      <c r="I47" s="13">
        <f>$C$37*G47</f>
        <v>682.0330599821789</v>
      </c>
      <c r="K47" s="14">
        <f>I47-E47</f>
        <v>34.033059982178884</v>
      </c>
      <c r="M47" s="8">
        <f>K47/E47</f>
        <v>0.05252015429348593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Joost</dc:creator>
  <cp:keywords/>
  <dc:description/>
  <cp:lastModifiedBy>Joost</cp:lastModifiedBy>
  <dcterms:created xsi:type="dcterms:W3CDTF">2014-01-02T12:19:48Z</dcterms:created>
  <dcterms:modified xsi:type="dcterms:W3CDTF">2014-01-06T15:14:16Z</dcterms:modified>
  <cp:category/>
  <cp:version/>
  <cp:contentType/>
  <cp:contentStatus/>
</cp:coreProperties>
</file>